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3\"/>
    </mc:Choice>
  </mc:AlternateContent>
  <xr:revisionPtr revIDLastSave="0" documentId="13_ncr:1_{A71D9202-2F9B-4838-989A-4755FEC0308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AR7" i="5" l="1"/>
  <c r="K12" i="5"/>
  <c r="F12" i="5"/>
  <c r="H12" i="5"/>
  <c r="M12" i="5" s="1"/>
  <c r="L12" i="5"/>
  <c r="O13" i="5"/>
  <c r="O12" i="5"/>
  <c r="F13" i="5"/>
  <c r="AF7" i="5"/>
  <c r="J12" i="5" l="1"/>
  <c r="K13" i="5"/>
  <c r="J13" i="5" s="1"/>
  <c r="H13" i="5"/>
  <c r="M13" i="5" s="1"/>
  <c r="N12" i="5"/>
  <c r="N13" i="5"/>
  <c r="L13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<sst xmlns="http://schemas.openxmlformats.org/spreadsheetml/2006/main" count="74" uniqueCount="31">
  <si>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</si>
  <si>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</si>
  <si>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</si>
  <si>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</si>
  <si>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</si>
  <si>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</si>
  <si>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</si>
  <si>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</si>
  <si>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</si>
  <si>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</si>
  <si>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</si>
  <si>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</si>
  <si>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</si>
  <si>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</si>
  <si>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</si>
  <si>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</si>
  <si>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</si>
  <si>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</si>
  <si>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</si>
  <si>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</si>
  <si>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</si>
  <si>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</si>
  <si>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</si>
  <si>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</si>
  <si>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Esa Lukkari</t>
  </si>
  <si>
    <t>1.</t>
  </si>
  <si>
    <t>SoJy  2</t>
  </si>
  <si>
    <t>2.</t>
  </si>
  <si>
    <t>SoJy = Sotkamon Jymy  (1909)</t>
  </si>
  <si>
    <t>Sotkamon Jymy-Pesis  (1998),  kasvattajaseura</t>
  </si>
  <si>
    <t>25.6.1990   Sotkamo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</si>
</sst>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30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2007</v>
      </c>
      <c r="Y4" s="12" t="s">
        <v>25</v>
      </c>
      <c r="Z4" s="1" t="s">
        <v>26</v>
      </c>
      <c r="AA4" s="12">
        <v>16</v>
      </c>
      <c r="AB4" s="12">
        <v>2</v>
      </c>
      <c r="AC4" s="12">
        <v>11</v>
      </c>
      <c r="AD4" s="12">
        <v>14</v>
      </c>
      <c r="AE4" s="12">
        <v>48</v>
      </c>
      <c r="AF4" s="66">
        <v>0.5393</v>
      </c>
      <c r="AG4" s="67">
        <v>89</v>
      </c>
      <c r="AH4" s="7"/>
      <c r="AI4" s="7"/>
      <c r="AJ4" s="7"/>
      <c r="AK4" s="7"/>
      <c r="AL4" s="10"/>
      <c r="AM4" s="12">
        <v>8</v>
      </c>
      <c r="AN4" s="12">
        <v>0</v>
      </c>
      <c r="AO4" s="12">
        <v>4</v>
      </c>
      <c r="AP4" s="12">
        <v>2</v>
      </c>
      <c r="AQ4" s="12">
        <v>21</v>
      </c>
      <c r="AR4" s="63">
        <v>0.45650000000000002</v>
      </c>
      <c r="AS4" s="64">
        <v>46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2008</v>
      </c>
      <c r="Y5" s="12" t="s">
        <v>27</v>
      </c>
      <c r="Z5" s="1" t="s">
        <v>26</v>
      </c>
      <c r="AA5" s="12">
        <v>11</v>
      </c>
      <c r="AB5" s="12">
        <v>0</v>
      </c>
      <c r="AC5" s="12">
        <v>7</v>
      </c>
      <c r="AD5" s="12">
        <v>6</v>
      </c>
      <c r="AE5" s="12">
        <v>34</v>
      </c>
      <c r="AF5" s="66">
        <v>0.52300000000000002</v>
      </c>
      <c r="AG5" s="67">
        <v>65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0</v>
      </c>
      <c r="AP5" s="12">
        <v>0</v>
      </c>
      <c r="AQ5" s="12">
        <v>2</v>
      </c>
      <c r="AR5" s="63">
        <v>0.2</v>
      </c>
      <c r="AS5" s="64">
        <v>10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2009</v>
      </c>
      <c r="Y6" s="12" t="s">
        <v>27</v>
      </c>
      <c r="Z6" s="1" t="s">
        <v>26</v>
      </c>
      <c r="AA6" s="12">
        <v>8</v>
      </c>
      <c r="AB6" s="12">
        <v>0</v>
      </c>
      <c r="AC6" s="12">
        <v>2</v>
      </c>
      <c r="AD6" s="12">
        <v>6</v>
      </c>
      <c r="AE6" s="12">
        <v>18</v>
      </c>
      <c r="AF6" s="66">
        <v>0.4864</v>
      </c>
      <c r="AG6" s="67">
        <v>37</v>
      </c>
      <c r="AH6" s="7"/>
      <c r="AI6" s="7"/>
      <c r="AJ6" s="7"/>
      <c r="AK6" s="7"/>
      <c r="AL6" s="10"/>
      <c r="AM6" s="12">
        <v>6</v>
      </c>
      <c r="AN6" s="12">
        <v>0</v>
      </c>
      <c r="AO6" s="12">
        <v>2</v>
      </c>
      <c r="AP6" s="12">
        <v>2</v>
      </c>
      <c r="AQ6" s="12">
        <v>22</v>
      </c>
      <c r="AR6" s="63">
        <v>0.70960000000000001</v>
      </c>
      <c r="AS6" s="64">
        <v>31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SUM(K4:K6)</f>
        <v>0</v>
      </c>
      <c r="L7" s="17"/>
      <c r="M7" s="28"/>
      <c r="N7" s="40"/>
      <c r="O7" s="41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SUM(W4:W6)</f>
        <v>0</v>
      </c>
      <c r="X7" s="62" t="s">
        <v>13</v>
      </c>
      <c r="Y7" s="11"/>
      <c r="Z7" s="9"/>
      <c r="AA7" s="35">
        <f>SUM(AA4:AA6)</f>
        <v>35</v>
      </c>
      <c r="AB7" s="35">
        <f>SUM(AB4:AB6)</f>
        <v>2</v>
      </c>
      <c r="AC7" s="35">
        <f>SUM(AC4:AC6)</f>
        <v>20</v>
      </c>
      <c r="AD7" s="35">
        <f>SUM(AD4:AD6)</f>
        <v>26</v>
      </c>
      <c r="AE7" s="35">
        <f>SUM(AE4:AE6)</f>
        <v>100</v>
      </c>
      <c r="AF7" s="36">
        <f>PRODUCT(AE7/AG7)</f>
        <v>0.52356020942408377</v>
      </c>
      <c r="AG7" s="20">
        <f>SUM(AG4:AG6)</f>
        <v>191</v>
      </c>
      <c r="AH7" s="17"/>
      <c r="AI7" s="28"/>
      <c r="AJ7" s="40"/>
      <c r="AK7" s="41"/>
      <c r="AL7" s="10"/>
      <c r="AM7" s="35">
        <f>SUM(AM4:AM6)</f>
        <v>17</v>
      </c>
      <c r="AN7" s="35">
        <f>SUM(AN4:AN6)</f>
        <v>0</v>
      </c>
      <c r="AO7" s="35">
        <f>SUM(AO4:AO6)</f>
        <v>6</v>
      </c>
      <c r="AP7" s="35">
        <f>SUM(AP4:AP6)</f>
        <v>4</v>
      </c>
      <c r="AQ7" s="35">
        <f>SUM(AQ4:AQ6)</f>
        <v>45</v>
      </c>
      <c r="AR7" s="36">
        <f>PRODUCT(AQ7/AS7)</f>
        <v>0.51724137931034486</v>
      </c>
      <c r="AS7" s="38">
        <f>SUM(AS4:AS6)</f>
        <v>87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6"/>
      <c r="R9" s="16" t="s">
        <v>10</v>
      </c>
      <c r="S9" s="16"/>
      <c r="T9" s="52" t="s">
        <v>29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6"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52" t="s">
        <v>28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8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52</v>
      </c>
      <c r="F12" s="45">
        <f>PRODUCT(AB7+AN7)</f>
        <v>2</v>
      </c>
      <c r="G12" s="45">
        <f>PRODUCT(AC7+AO7)</f>
        <v>26</v>
      </c>
      <c r="H12" s="45">
        <f>PRODUCT(AD7+AP7)</f>
        <v>30</v>
      </c>
      <c r="I12" s="45">
        <f>PRODUCT(AE7+AQ7)</f>
        <v>145</v>
      </c>
      <c r="J12" s="58">
        <f>PRODUCT(I12/K12)</f>
        <v>0.52158273381294962</v>
      </c>
      <c r="K12" s="10">
        <f>PRODUCT(AG7+AS7)</f>
        <v>278</v>
      </c>
      <c r="L12" s="51">
        <f>PRODUCT((F12+G12)/E12)</f>
        <v>0.53846153846153844</v>
      </c>
      <c r="M12" s="51">
        <f>PRODUCT(H12/E12)</f>
        <v>0.57692307692307687</v>
      </c>
      <c r="N12" s="51">
        <f>PRODUCT((F12+G12+H12)/E12)</f>
        <v>1.1153846153846154</v>
      </c>
      <c r="O12" s="51">
        <f>PRODUCT(I12/E12)</f>
        <v>2.7884615384615383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52</v>
      </c>
      <c r="F13" s="45">
        <f t="shared" ref="F13:I13" si="0">SUM(F10:F12)</f>
        <v>2</v>
      </c>
      <c r="G13" s="45">
        <f t="shared" si="0"/>
        <v>26</v>
      </c>
      <c r="H13" s="45">
        <f t="shared" si="0"/>
        <v>30</v>
      </c>
      <c r="I13" s="45">
        <f t="shared" si="0"/>
        <v>145</v>
      </c>
      <c r="J13" s="58">
        <f>PRODUCT(I13/K13)</f>
        <v>0.52158273381294962</v>
      </c>
      <c r="K13" s="16">
        <f>SUM(K10:K12)</f>
        <v>278</v>
      </c>
      <c r="L13" s="51">
        <f>PRODUCT((F13+G13)/E13)</f>
        <v>0.53846153846153844</v>
      </c>
      <c r="M13" s="51">
        <f>PRODUCT(H13/E13)</f>
        <v>0.57692307692307687</v>
      </c>
      <c r="N13" s="51">
        <f>PRODUCT((F13+G13+H13)/E13)</f>
        <v>1.1153846153846154</v>
      </c>
      <c r="O13" s="51">
        <f>PRODUCT(I13/E13)</f>
        <v>2.7884615384615383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2023-11-01T13:40:26Z</dcterms:modified>
</cp:coreProperties>
</file>